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<sst xmlns="http://schemas.openxmlformats.org/spreadsheetml/2006/main" count="39" uniqueCount="37">
  <si>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附件</t>
  </si>
  <si>
    <t>2023年第4季度经开区纺织服装专项资金预拨明细表</t>
  </si>
  <si>
    <t>序号</t>
  </si>
  <si>
    <t>企业名称</t>
  </si>
  <si>
    <t>2023年第4季度预拨运费补贴资金</t>
  </si>
  <si>
    <t>2023年第4季度预拨电费补贴资金</t>
  </si>
  <si>
    <t>2023年第4季度预拨资金
（万元）</t>
  </si>
  <si>
    <t>备注</t>
  </si>
  <si>
    <t>32支以下普梳纱线类</t>
  </si>
  <si>
    <t>32支以上普梳纱线类</t>
  </si>
  <si>
    <t>32支以上精梳纱线类</t>
  </si>
  <si>
    <t>终端产品</t>
  </si>
  <si>
    <t>织布类产品</t>
  </si>
  <si>
    <t>2023年第4季度核定运费补贴额（元）</t>
  </si>
  <si>
    <t>用电量
（千瓦时）</t>
  </si>
  <si>
    <t>电费补贴额（元）
（补贴标准0.03元/千瓦时）</t>
  </si>
  <si>
    <t>生产并销售吨数（吨）</t>
  </si>
  <si>
    <t>补贴小计（元)
（720元/吨）</t>
  </si>
  <si>
    <t>补贴小计(元）
（800元/吨）</t>
  </si>
  <si>
    <t>补贴小计（元）
（900元/吨）</t>
  </si>
  <si>
    <t>销售额
（元）</t>
  </si>
  <si>
    <t>补贴小计
（元)
（销售额4%）</t>
  </si>
  <si>
    <t>生产并销售坯布吨数（吨）</t>
  </si>
  <si>
    <t>补贴小计
（元)
（1000元/吨）</t>
  </si>
  <si>
    <t>合计</t>
  </si>
  <si>
    <t>铁门关市新兴纺织有限公司</t>
  </si>
  <si>
    <t>新疆新来福纺织有限责任公司</t>
  </si>
  <si>
    <t>纺织服装企业</t>
  </si>
  <si>
    <t>铁门关市新恒立纺织有限公司</t>
  </si>
  <si>
    <t>纺织印染企业</t>
  </si>
  <si>
    <t>铁门关市星宇信达纺织有限公司</t>
  </si>
  <si>
    <t>口罩生产企业</t>
  </si>
  <si>
    <t>新疆极限天霖纺织有限公司</t>
  </si>
  <si>
    <t>因租赁厂房没有独立电表，不享受电费补贴</t>
  </si>
  <si>
    <t>南疆消费电子生产、鞋帽、玩具、假发、箱包、皮具等</t>
  </si>
  <si>
    <t>新疆德永佳纺织有限公司</t>
  </si>
  <si>
    <t>拨付时间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</si>
</sst>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2"/>
      <color theme="1"/>
      <name val="黑体"/>
      <charset val="134"/>
    </font>
    <font>
      <sz val="48"/>
      <color theme="1"/>
      <name val="方正小标宋简体"/>
      <charset val="134"/>
    </font>
    <font>
      <sz val="20"/>
      <color theme="1"/>
      <name val="黑体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name val="黑体"/>
      <charset val="134"/>
    </font>
    <font>
      <b/>
      <sz val="20"/>
      <name val="黑体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6" applyNumberFormat="0" applyAlignment="0" applyProtection="0">
      <alignment vertical="center"/>
    </xf>
    <xf numFmtId="0" fontId="25" fillId="4" borderId="27" applyNumberFormat="0" applyAlignment="0" applyProtection="0">
      <alignment vertical="center"/>
    </xf>
    <xf numFmtId="0" fontId="26" fillId="4" borderId="26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8" fillId="0" borderId="11" xfId="0" applyNumberFormat="1" applyFont="1" applyFill="1" applyBorder="1" applyAlignment="1">
      <alignment horizontal="center" vertical="center"/>
    </xf>
    <xf numFmtId="178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7" fontId="10" fillId="0" borderId="19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8" fontId="8" fillId="0" borderId="18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center" vertical="center"/>
    </xf>
    <xf numFmtId="178" fontId="13" fillId="0" borderId="19" xfId="0" applyNumberFormat="1" applyFont="1" applyFill="1" applyBorder="1" applyAlignment="1">
      <alignment horizontal="center" vertical="center"/>
    </xf>
    <xf numFmtId="178" fontId="13" fillId="0" borderId="10" xfId="0" applyNumberFormat="1" applyFont="1" applyFill="1" applyBorder="1" applyAlignment="1">
      <alignment horizontal="center" vertical="center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8" fontId="13" fillId="0" borderId="12" xfId="0" applyNumberFormat="1" applyFont="1" applyFill="1" applyBorder="1" applyAlignment="1">
      <alignment horizontal="center" vertical="center"/>
    </xf>
    <xf numFmtId="178" fontId="13" fillId="0" borderId="22" xfId="0" applyNumberFormat="1" applyFont="1" applyFill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8"/>
  <sheetViews>
    <sheetView tabSelected="1" zoomScale="55" zoomScaleNormal="55" topLeftCell="C1" workbookViewId="0">
      <pane ySplit="6" topLeftCell="A16" activePane="bottomLeft" state="frozen"/>
      <selection/>
      <selection pane="bottomLeft" activeCell="L13" sqref="L13"/>
    </sheetView>
  </sheetViews>
  <sheetFormatPr defaultColWidth="9" defaultRowHeight="13.5"/>
  <cols>
    <col min="1" max="1" width="11.25" style="1" customWidth="1"/>
    <col min="2" max="2" width="52.4916666666667" style="1" customWidth="1"/>
    <col min="3" max="3" width="22.0416666666667" style="1" customWidth="1"/>
    <col min="4" max="4" width="30" style="7" customWidth="1"/>
    <col min="5" max="5" width="20.8333333333333" style="1" customWidth="1"/>
    <col min="6" max="6" width="28.1833333333333" style="1" customWidth="1"/>
    <col min="7" max="7" width="17.7083333333333" style="1" customWidth="1"/>
    <col min="8" max="9" width="25.6833333333333" style="1" customWidth="1"/>
    <col min="10" max="11" width="23.175" style="1" customWidth="1"/>
    <col min="12" max="12" width="26.5833333333333" style="1" customWidth="1"/>
    <col min="13" max="13" width="27.0833333333333" style="1" customWidth="1"/>
    <col min="14" max="14" width="32.725" style="7" customWidth="1"/>
    <col min="15" max="15" width="47.725" style="1" customWidth="1"/>
    <col min="16" max="16" width="27.5" style="7" customWidth="1"/>
    <col min="17" max="17" width="11.6" style="1" customWidth="1"/>
    <col min="18" max="18" width="9" style="8"/>
    <col min="19" max="20" width="9" style="1"/>
    <col min="21" max="21" width="9" style="1" hidden="1" customWidth="1"/>
    <col min="22" max="16384" width="9" style="1"/>
  </cols>
  <sheetData>
    <row r="1" s="1" customFormat="1" ht="65" customHeight="1" spans="1:18">
      <c r="A1" s="9" t="s">
        <v>0</v>
      </c>
      <c r="B1" s="9"/>
      <c r="D1" s="7"/>
      <c r="N1" s="7"/>
      <c r="P1" s="7"/>
      <c r="R1" s="8"/>
    </row>
    <row r="2" s="1" customFormat="1" ht="93" customHeight="1" spans="1:18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10"/>
      <c r="N2" s="11"/>
      <c r="O2" s="10"/>
      <c r="P2" s="11"/>
      <c r="Q2" s="10"/>
      <c r="R2" s="8"/>
    </row>
    <row r="3" s="2" customFormat="1" ht="73" customHeight="1" spans="1:18">
      <c r="A3" s="12" t="s">
        <v>2</v>
      </c>
      <c r="B3" s="13" t="s">
        <v>3</v>
      </c>
      <c r="C3" s="14" t="s">
        <v>4</v>
      </c>
      <c r="D3" s="15"/>
      <c r="E3" s="16"/>
      <c r="F3" s="16"/>
      <c r="G3" s="16"/>
      <c r="H3" s="16"/>
      <c r="I3" s="16"/>
      <c r="J3" s="16"/>
      <c r="K3" s="16"/>
      <c r="L3" s="16"/>
      <c r="M3" s="37"/>
      <c r="N3" s="38" t="s">
        <v>5</v>
      </c>
      <c r="O3" s="37"/>
      <c r="P3" s="39" t="s">
        <v>6</v>
      </c>
      <c r="Q3" s="59" t="s">
        <v>7</v>
      </c>
      <c r="R3" s="60"/>
    </row>
    <row r="4" s="2" customFormat="1" ht="73" customHeight="1" spans="1:18">
      <c r="A4" s="12"/>
      <c r="B4" s="13"/>
      <c r="C4" s="17" t="s">
        <v>8</v>
      </c>
      <c r="D4" s="18"/>
      <c r="E4" s="19" t="s">
        <v>9</v>
      </c>
      <c r="F4" s="18"/>
      <c r="G4" s="19" t="s">
        <v>10</v>
      </c>
      <c r="H4" s="18"/>
      <c r="I4" s="40" t="s">
        <v>11</v>
      </c>
      <c r="J4" s="18"/>
      <c r="K4" s="40" t="s">
        <v>12</v>
      </c>
      <c r="L4" s="18"/>
      <c r="M4" s="41" t="s">
        <v>13</v>
      </c>
      <c r="N4" s="42" t="s">
        <v>14</v>
      </c>
      <c r="O4" s="43" t="s">
        <v>15</v>
      </c>
      <c r="P4" s="39"/>
      <c r="Q4" s="59"/>
      <c r="R4" s="60"/>
    </row>
    <row r="5" s="3" customFormat="1" ht="102" customHeight="1" spans="1:18">
      <c r="A5" s="12"/>
      <c r="B5" s="13"/>
      <c r="C5" s="20" t="s">
        <v>16</v>
      </c>
      <c r="D5" s="21" t="s">
        <v>17</v>
      </c>
      <c r="E5" s="22" t="s">
        <v>16</v>
      </c>
      <c r="F5" s="22" t="s">
        <v>18</v>
      </c>
      <c r="G5" s="22" t="s">
        <v>16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44"/>
      <c r="N5" s="45"/>
      <c r="O5" s="44"/>
      <c r="P5" s="39"/>
      <c r="Q5" s="59"/>
      <c r="R5" s="61"/>
    </row>
    <row r="6" s="4" customFormat="1" ht="113" customHeight="1" spans="1:18">
      <c r="A6" s="23" t="s">
        <v>24</v>
      </c>
      <c r="B6" s="24"/>
      <c r="C6" s="25">
        <f t="shared" ref="C6:H6" si="0">SUM(C7:C10)</f>
        <v>3084.96</v>
      </c>
      <c r="D6" s="26">
        <f t="shared" si="0"/>
        <v>2221171.2</v>
      </c>
      <c r="E6" s="26">
        <f t="shared" si="0"/>
        <v>6204.741</v>
      </c>
      <c r="F6" s="26">
        <f t="shared" si="0"/>
        <v>4963792.8</v>
      </c>
      <c r="G6" s="26">
        <f t="shared" si="0"/>
        <v>497.958</v>
      </c>
      <c r="H6" s="26">
        <f t="shared" si="0"/>
        <v>448162.2</v>
      </c>
      <c r="I6" s="26"/>
      <c r="J6" s="26"/>
      <c r="K6" s="26"/>
      <c r="L6" s="26"/>
      <c r="M6" s="46">
        <f>SUM(M7:M12)</f>
        <v>8068875.1776</v>
      </c>
      <c r="N6" s="25">
        <f>N8+N9+N10+N12+N7</f>
        <v>32653506.55</v>
      </c>
      <c r="O6" s="46">
        <f>O8+O9+O10+O12+O7</f>
        <v>979605.1965</v>
      </c>
      <c r="P6" s="47">
        <f>SUM(P7:P12)</f>
        <v>904.84</v>
      </c>
      <c r="Q6" s="62"/>
      <c r="R6" s="63"/>
    </row>
    <row r="7" s="5" customFormat="1" ht="100" customHeight="1" spans="1:18">
      <c r="A7" s="27">
        <v>1</v>
      </c>
      <c r="B7" s="28" t="s">
        <v>25</v>
      </c>
      <c r="C7" s="29">
        <v>752.122</v>
      </c>
      <c r="D7" s="30">
        <f>C7*720</f>
        <v>541527.84</v>
      </c>
      <c r="E7" s="30">
        <v>960.749</v>
      </c>
      <c r="F7" s="30">
        <f>E7*800</f>
        <v>768599.2</v>
      </c>
      <c r="G7" s="30">
        <v>497.958</v>
      </c>
      <c r="H7" s="30">
        <f>G7*900</f>
        <v>448162.2</v>
      </c>
      <c r="I7" s="30"/>
      <c r="J7" s="30"/>
      <c r="K7" s="30"/>
      <c r="L7" s="30"/>
      <c r="M7" s="48">
        <f>H7+F7+D7</f>
        <v>1758289.24</v>
      </c>
      <c r="N7" s="29">
        <v>9890348.66</v>
      </c>
      <c r="O7" s="48">
        <f>N7*0.03</f>
        <v>296710.4598</v>
      </c>
      <c r="P7" s="49">
        <v>205.5</v>
      </c>
      <c r="Q7" s="64"/>
      <c r="R7" s="65"/>
    </row>
    <row r="8" s="5" customFormat="1" ht="100" customHeight="1" spans="1:21">
      <c r="A8" s="27">
        <v>2</v>
      </c>
      <c r="B8" s="28" t="s">
        <v>26</v>
      </c>
      <c r="C8" s="31">
        <v>285.75</v>
      </c>
      <c r="D8" s="32">
        <f>C8*720</f>
        <v>205740</v>
      </c>
      <c r="E8" s="32">
        <v>184.15</v>
      </c>
      <c r="F8" s="32">
        <f>E8*800</f>
        <v>147320</v>
      </c>
      <c r="G8" s="32"/>
      <c r="H8" s="32"/>
      <c r="I8" s="32"/>
      <c r="J8" s="32"/>
      <c r="K8" s="32"/>
      <c r="L8" s="32"/>
      <c r="M8" s="50">
        <f>F8+D8</f>
        <v>353060</v>
      </c>
      <c r="N8" s="31">
        <v>789473.68</v>
      </c>
      <c r="O8" s="50">
        <f>N8*0.03</f>
        <v>23684.2104</v>
      </c>
      <c r="P8" s="49">
        <v>37.67</v>
      </c>
      <c r="Q8" s="64"/>
      <c r="R8" s="65"/>
      <c r="U8" s="5" t="s">
        <v>27</v>
      </c>
    </row>
    <row r="9" s="6" customFormat="1" ht="100" customHeight="1" spans="1:21">
      <c r="A9" s="27">
        <v>3</v>
      </c>
      <c r="B9" s="28" t="s">
        <v>28</v>
      </c>
      <c r="C9" s="31">
        <v>1432.783</v>
      </c>
      <c r="D9" s="33">
        <f>C9*720</f>
        <v>1031603.76</v>
      </c>
      <c r="E9" s="33">
        <v>1639.914</v>
      </c>
      <c r="F9" s="33">
        <f>E9*800</f>
        <v>1311931.2</v>
      </c>
      <c r="G9" s="33"/>
      <c r="H9" s="33"/>
      <c r="I9" s="33"/>
      <c r="J9" s="33"/>
      <c r="K9" s="33"/>
      <c r="L9" s="33"/>
      <c r="M9" s="51">
        <f>F9+D9</f>
        <v>2343534.96</v>
      </c>
      <c r="N9" s="52">
        <v>7236842.11</v>
      </c>
      <c r="O9" s="51">
        <f>N9*0.03</f>
        <v>217105.2633</v>
      </c>
      <c r="P9" s="49">
        <v>256.06</v>
      </c>
      <c r="Q9" s="66"/>
      <c r="R9" s="67"/>
      <c r="U9" s="6" t="s">
        <v>29</v>
      </c>
    </row>
    <row r="10" s="5" customFormat="1" ht="100" customHeight="1" spans="1:21">
      <c r="A10" s="27">
        <v>4</v>
      </c>
      <c r="B10" s="28" t="s">
        <v>30</v>
      </c>
      <c r="C10" s="31">
        <v>614.305</v>
      </c>
      <c r="D10" s="32">
        <f>C10*720</f>
        <v>442299.6</v>
      </c>
      <c r="E10" s="32">
        <v>3419.928</v>
      </c>
      <c r="F10" s="32">
        <f>E10*800</f>
        <v>2735942.4</v>
      </c>
      <c r="G10" s="32"/>
      <c r="H10" s="32"/>
      <c r="I10" s="32"/>
      <c r="J10" s="32"/>
      <c r="K10" s="32"/>
      <c r="L10" s="32"/>
      <c r="M10" s="50">
        <f>SUM(D10,F10,H10)</f>
        <v>3178242</v>
      </c>
      <c r="N10" s="31">
        <v>12894736.84</v>
      </c>
      <c r="O10" s="50">
        <f>N10*0.03</f>
        <v>386842.1052</v>
      </c>
      <c r="P10" s="49">
        <v>356.51</v>
      </c>
      <c r="Q10" s="64"/>
      <c r="R10" s="65"/>
      <c r="U10" s="5" t="s">
        <v>31</v>
      </c>
    </row>
    <row r="11" s="5" customFormat="1" ht="91" customHeight="1" spans="1:21">
      <c r="A11" s="27">
        <v>5</v>
      </c>
      <c r="B11" s="28" t="s">
        <v>32</v>
      </c>
      <c r="C11" s="31"/>
      <c r="D11" s="32"/>
      <c r="E11" s="32"/>
      <c r="F11" s="32"/>
      <c r="G11" s="32"/>
      <c r="H11" s="32"/>
      <c r="I11" s="32">
        <v>10893724.44</v>
      </c>
      <c r="J11" s="32">
        <f>I11*4%</f>
        <v>435748.9776</v>
      </c>
      <c r="K11" s="32"/>
      <c r="L11" s="32"/>
      <c r="M11" s="50">
        <f>J11</f>
        <v>435748.9776</v>
      </c>
      <c r="N11" s="53" t="s">
        <v>33</v>
      </c>
      <c r="O11" s="54"/>
      <c r="P11" s="55">
        <v>43.57</v>
      </c>
      <c r="Q11" s="64"/>
      <c r="R11" s="65"/>
      <c r="U11" s="5" t="s">
        <v>34</v>
      </c>
    </row>
    <row r="12" s="5" customFormat="1" ht="105" customHeight="1" spans="1:18">
      <c r="A12" s="27">
        <v>6</v>
      </c>
      <c r="B12" s="28" t="s">
        <v>35</v>
      </c>
      <c r="C12" s="34"/>
      <c r="D12" s="35"/>
      <c r="E12" s="35"/>
      <c r="F12" s="35"/>
      <c r="G12" s="35"/>
      <c r="H12" s="35"/>
      <c r="I12" s="35"/>
      <c r="J12" s="35"/>
      <c r="K12" s="56"/>
      <c r="L12" s="56"/>
      <c r="M12" s="57">
        <f>L12</f>
        <v>0</v>
      </c>
      <c r="N12" s="34">
        <v>1842105.26</v>
      </c>
      <c r="O12" s="58">
        <f>N12*0.03</f>
        <v>55263.1578</v>
      </c>
      <c r="P12" s="49">
        <v>5.53</v>
      </c>
      <c r="Q12" s="68"/>
      <c r="R12" s="65"/>
    </row>
    <row r="13" s="1" customFormat="1" ht="84" customHeight="1" spans="2:18">
      <c r="B13" s="36" t="s">
        <v>36</v>
      </c>
      <c r="D13" s="7"/>
      <c r="N13" s="7"/>
      <c r="P13" s="7"/>
      <c r="R13" s="8"/>
    </row>
    <row r="14" s="1" customFormat="1" ht="25" customHeight="1" spans="4:18">
      <c r="D14" s="7"/>
      <c r="N14" s="7"/>
      <c r="P14" s="7"/>
      <c r="R14" s="8"/>
    </row>
    <row r="15" s="1" customFormat="1" ht="22" customHeight="1" spans="4:18">
      <c r="D15" s="7"/>
      <c r="N15" s="7"/>
      <c r="P15" s="7"/>
      <c r="R15" s="8"/>
    </row>
    <row r="16" s="1" customFormat="1" ht="22" customHeight="1" spans="4:18">
      <c r="D16" s="7"/>
      <c r="N16" s="7"/>
      <c r="P16" s="7"/>
      <c r="R16" s="8"/>
    </row>
    <row r="17" s="1" customFormat="1" ht="22" customHeight="1" spans="4:18">
      <c r="D17" s="7"/>
      <c r="N17" s="7"/>
      <c r="P17" s="7"/>
      <c r="R17" s="8"/>
    </row>
    <row r="18" s="1" customFormat="1" ht="22" customHeight="1" spans="4:18">
      <c r="D18" s="7"/>
      <c r="N18" s="7"/>
      <c r="P18" s="7"/>
      <c r="R18" s="8"/>
    </row>
    <row r="19" s="1" customFormat="1" ht="22" customHeight="1" spans="4:18">
      <c r="D19" s="7"/>
      <c r="N19" s="7"/>
      <c r="P19" s="7"/>
      <c r="R19" s="8"/>
    </row>
    <row r="20" s="1" customFormat="1" ht="22" customHeight="1" spans="4:18">
      <c r="D20" s="7"/>
      <c r="N20" s="7"/>
      <c r="P20" s="7"/>
      <c r="R20" s="8"/>
    </row>
    <row r="21" s="1" customFormat="1" ht="22" customHeight="1" spans="4:18">
      <c r="D21" s="7"/>
      <c r="N21" s="7"/>
      <c r="P21" s="7"/>
      <c r="R21" s="8"/>
    </row>
    <row r="22" s="1" customFormat="1" ht="22" customHeight="1" spans="4:18">
      <c r="D22" s="7"/>
      <c r="N22" s="7"/>
      <c r="P22" s="7"/>
      <c r="R22" s="8"/>
    </row>
    <row r="23" s="1" customFormat="1" ht="22" customHeight="1" spans="4:18">
      <c r="D23" s="7"/>
      <c r="N23" s="7"/>
      <c r="P23" s="7"/>
      <c r="R23" s="8"/>
    </row>
    <row r="24" s="1" customFormat="1" ht="22" customHeight="1" spans="4:18">
      <c r="D24" s="7"/>
      <c r="N24" s="7"/>
      <c r="P24" s="7"/>
      <c r="R24" s="8"/>
    </row>
    <row r="25" s="1" customFormat="1" ht="22" customHeight="1" spans="4:18">
      <c r="D25" s="7"/>
      <c r="N25" s="7"/>
      <c r="P25" s="7"/>
      <c r="R25" s="8"/>
    </row>
    <row r="26" s="1" customFormat="1" ht="22" customHeight="1" spans="4:18">
      <c r="D26" s="7"/>
      <c r="N26" s="7"/>
      <c r="P26" s="7"/>
      <c r="R26" s="8"/>
    </row>
    <row r="27" s="1" customFormat="1" ht="22" customHeight="1" spans="4:18">
      <c r="D27" s="7"/>
      <c r="N27" s="7"/>
      <c r="P27" s="7"/>
      <c r="R27" s="8"/>
    </row>
    <row r="28" s="1" customFormat="1" ht="22" customHeight="1" spans="4:18">
      <c r="D28" s="7"/>
      <c r="N28" s="7"/>
      <c r="P28" s="7"/>
      <c r="R28" s="8"/>
    </row>
    <row r="29" s="1" customFormat="1" ht="22" customHeight="1" spans="4:18">
      <c r="D29" s="7"/>
      <c r="N29" s="7"/>
      <c r="P29" s="7"/>
      <c r="R29" s="8"/>
    </row>
    <row r="30" s="1" customFormat="1" ht="22" customHeight="1" spans="4:18">
      <c r="D30" s="7"/>
      <c r="N30" s="7"/>
      <c r="P30" s="7"/>
      <c r="R30" s="8"/>
    </row>
    <row r="31" s="1" customFormat="1" ht="22" customHeight="1" spans="4:18">
      <c r="D31" s="7"/>
      <c r="N31" s="7"/>
      <c r="P31" s="7"/>
      <c r="R31" s="8"/>
    </row>
    <row r="32" s="1" customFormat="1" ht="22" customHeight="1" spans="4:18">
      <c r="D32" s="7"/>
      <c r="N32" s="7"/>
      <c r="P32" s="7"/>
      <c r="R32" s="8"/>
    </row>
    <row r="33" s="1" customFormat="1" ht="22" customHeight="1" spans="4:18">
      <c r="D33" s="7"/>
      <c r="N33" s="7"/>
      <c r="P33" s="7"/>
      <c r="R33" s="8"/>
    </row>
    <row r="34" s="1" customFormat="1" ht="22" customHeight="1" spans="4:18">
      <c r="D34" s="7"/>
      <c r="N34" s="7"/>
      <c r="P34" s="7"/>
      <c r="R34" s="8"/>
    </row>
    <row r="35" s="1" customFormat="1" ht="22" customHeight="1" spans="4:18">
      <c r="D35" s="7"/>
      <c r="N35" s="7"/>
      <c r="P35" s="7"/>
      <c r="R35" s="8"/>
    </row>
    <row r="36" s="1" customFormat="1" ht="22" customHeight="1" spans="4:18">
      <c r="D36" s="7"/>
      <c r="N36" s="7"/>
      <c r="P36" s="7"/>
      <c r="R36" s="8"/>
    </row>
    <row r="37" s="1" customFormat="1" ht="22" customHeight="1" spans="4:18">
      <c r="D37" s="7"/>
      <c r="N37" s="7"/>
      <c r="P37" s="7"/>
      <c r="R37" s="8"/>
    </row>
    <row r="38" s="1" customFormat="1" ht="22" customHeight="1" spans="4:18">
      <c r="D38" s="7"/>
      <c r="N38" s="7"/>
      <c r="P38" s="7"/>
      <c r="R38" s="8"/>
    </row>
    <row r="39" s="1" customFormat="1" ht="22" customHeight="1" spans="4:18">
      <c r="D39" s="7"/>
      <c r="N39" s="7"/>
      <c r="P39" s="7"/>
      <c r="R39" s="8"/>
    </row>
    <row r="40" s="1" customFormat="1" ht="22" customHeight="1" spans="4:18">
      <c r="D40" s="7"/>
      <c r="N40" s="7"/>
      <c r="P40" s="7"/>
      <c r="R40" s="8"/>
    </row>
    <row r="41" s="1" customFormat="1" ht="22" customHeight="1" spans="4:18">
      <c r="D41" s="7"/>
      <c r="N41" s="7"/>
      <c r="P41" s="7"/>
      <c r="R41" s="8"/>
    </row>
    <row r="42" s="1" customFormat="1" ht="22" customHeight="1" spans="4:18">
      <c r="D42" s="7"/>
      <c r="N42" s="7"/>
      <c r="P42" s="7"/>
      <c r="R42" s="8"/>
    </row>
    <row r="43" s="1" customFormat="1" ht="22" customHeight="1" spans="4:18">
      <c r="D43" s="7"/>
      <c r="N43" s="7"/>
      <c r="P43" s="7"/>
      <c r="R43" s="8"/>
    </row>
    <row r="44" s="1" customFormat="1" ht="22" customHeight="1" spans="4:18">
      <c r="D44" s="7"/>
      <c r="N44" s="7"/>
      <c r="P44" s="7"/>
      <c r="R44" s="8"/>
    </row>
    <row r="45" s="1" customFormat="1" ht="22" customHeight="1" spans="4:18">
      <c r="D45" s="7"/>
      <c r="N45" s="7"/>
      <c r="P45" s="7"/>
      <c r="R45" s="8"/>
    </row>
    <row r="46" s="1" customFormat="1" ht="22" customHeight="1" spans="4:18">
      <c r="D46" s="7"/>
      <c r="N46" s="7"/>
      <c r="P46" s="7"/>
      <c r="R46" s="8"/>
    </row>
    <row r="47" s="1" customFormat="1" ht="22" customHeight="1" spans="4:18">
      <c r="D47" s="7"/>
      <c r="N47" s="7"/>
      <c r="P47" s="7"/>
      <c r="R47" s="8"/>
    </row>
    <row r="48" s="1" customFormat="1" ht="22" customHeight="1" spans="4:18">
      <c r="D48" s="7"/>
      <c r="N48" s="7"/>
      <c r="P48" s="7"/>
      <c r="R48" s="8"/>
    </row>
    <row r="49" s="1" customFormat="1" ht="22" customHeight="1" spans="4:18">
      <c r="D49" s="7"/>
      <c r="N49" s="7"/>
      <c r="P49" s="7"/>
      <c r="R49" s="8"/>
    </row>
    <row r="50" s="1" customFormat="1" ht="22" customHeight="1" spans="4:18">
      <c r="D50" s="7"/>
      <c r="N50" s="7"/>
      <c r="P50" s="7"/>
      <c r="R50" s="8"/>
    </row>
    <row r="51" s="1" customFormat="1" ht="22" customHeight="1" spans="4:18">
      <c r="D51" s="7"/>
      <c r="N51" s="7"/>
      <c r="P51" s="7"/>
      <c r="R51" s="8"/>
    </row>
    <row r="52" s="1" customFormat="1" ht="22" customHeight="1" spans="4:18">
      <c r="D52" s="7"/>
      <c r="N52" s="7"/>
      <c r="P52" s="7"/>
      <c r="R52" s="8"/>
    </row>
    <row r="53" s="1" customFormat="1" ht="22" customHeight="1" spans="4:18">
      <c r="D53" s="7"/>
      <c r="N53" s="7"/>
      <c r="P53" s="7"/>
      <c r="R53" s="8"/>
    </row>
    <row r="54" s="1" customFormat="1" ht="22" customHeight="1" spans="4:18">
      <c r="D54" s="7"/>
      <c r="N54" s="7"/>
      <c r="P54" s="7"/>
      <c r="R54" s="8"/>
    </row>
    <row r="55" s="1" customFormat="1" ht="22" customHeight="1" spans="4:18">
      <c r="D55" s="7"/>
      <c r="N55" s="7"/>
      <c r="P55" s="7"/>
      <c r="R55" s="8"/>
    </row>
    <row r="56" s="1" customFormat="1" ht="22" customHeight="1" spans="4:18">
      <c r="D56" s="7"/>
      <c r="N56" s="7"/>
      <c r="P56" s="7"/>
      <c r="R56" s="8"/>
    </row>
    <row r="57" s="1" customFormat="1" ht="22" customHeight="1" spans="4:18">
      <c r="D57" s="7"/>
      <c r="N57" s="7"/>
      <c r="P57" s="7"/>
      <c r="R57" s="8"/>
    </row>
    <row r="58" s="1" customFormat="1" ht="22" customHeight="1" spans="4:18">
      <c r="D58" s="7"/>
      <c r="N58" s="7"/>
      <c r="P58" s="7"/>
      <c r="R58" s="8"/>
    </row>
    <row r="59" s="1" customFormat="1" ht="22" customHeight="1" spans="4:18">
      <c r="D59" s="7"/>
      <c r="N59" s="7"/>
      <c r="P59" s="7"/>
      <c r="R59" s="8"/>
    </row>
    <row r="60" s="1" customFormat="1" ht="22" customHeight="1" spans="4:18">
      <c r="D60" s="7"/>
      <c r="N60" s="7"/>
      <c r="P60" s="7"/>
      <c r="R60" s="8"/>
    </row>
    <row r="61" s="1" customFormat="1" ht="22" customHeight="1" spans="4:18">
      <c r="D61" s="7"/>
      <c r="N61" s="7"/>
      <c r="P61" s="7"/>
      <c r="R61" s="8"/>
    </row>
    <row r="62" s="1" customFormat="1" ht="22" customHeight="1" spans="4:18">
      <c r="D62" s="7"/>
      <c r="N62" s="7"/>
      <c r="P62" s="7"/>
      <c r="R62" s="8"/>
    </row>
    <row r="63" s="1" customFormat="1" ht="22" customHeight="1" spans="4:18">
      <c r="D63" s="7"/>
      <c r="N63" s="7"/>
      <c r="P63" s="7"/>
      <c r="R63" s="8"/>
    </row>
    <row r="64" s="1" customFormat="1" ht="22" customHeight="1" spans="4:18">
      <c r="D64" s="7"/>
      <c r="N64" s="7"/>
      <c r="P64" s="7"/>
      <c r="R64" s="8"/>
    </row>
    <row r="65" s="1" customFormat="1" ht="22" customHeight="1" spans="4:18">
      <c r="D65" s="7"/>
      <c r="N65" s="7"/>
      <c r="P65" s="7"/>
      <c r="R65" s="8"/>
    </row>
    <row r="66" s="1" customFormat="1" ht="22" customHeight="1" spans="4:18">
      <c r="D66" s="7"/>
      <c r="N66" s="7"/>
      <c r="P66" s="7"/>
      <c r="R66" s="8"/>
    </row>
    <row r="67" s="1" customFormat="1" ht="22" customHeight="1" spans="4:18">
      <c r="D67" s="7"/>
      <c r="N67" s="7"/>
      <c r="P67" s="7"/>
      <c r="R67" s="8"/>
    </row>
    <row r="68" s="1" customFormat="1" ht="22" customHeight="1" spans="4:18">
      <c r="D68" s="7"/>
      <c r="N68" s="7"/>
      <c r="P68" s="7"/>
      <c r="R68" s="8"/>
    </row>
    <row r="69" s="1" customFormat="1" ht="22" customHeight="1" spans="4:18">
      <c r="D69" s="7"/>
      <c r="N69" s="7"/>
      <c r="P69" s="7"/>
      <c r="R69" s="8"/>
    </row>
    <row r="70" s="1" customFormat="1" ht="22" customHeight="1" spans="4:18">
      <c r="D70" s="7"/>
      <c r="N70" s="7"/>
      <c r="P70" s="7"/>
      <c r="R70" s="8"/>
    </row>
    <row r="71" s="1" customFormat="1" ht="22" customHeight="1" spans="4:18">
      <c r="D71" s="7"/>
      <c r="N71" s="7"/>
      <c r="P71" s="7"/>
      <c r="R71" s="8"/>
    </row>
    <row r="72" s="1" customFormat="1" ht="22" customHeight="1" spans="4:18">
      <c r="D72" s="7"/>
      <c r="N72" s="7"/>
      <c r="P72" s="7"/>
      <c r="R72" s="8"/>
    </row>
    <row r="73" s="1" customFormat="1" ht="22" customHeight="1" spans="4:18">
      <c r="D73" s="7"/>
      <c r="N73" s="7"/>
      <c r="P73" s="7"/>
      <c r="R73" s="8"/>
    </row>
    <row r="74" s="1" customFormat="1" ht="22" customHeight="1" spans="4:18">
      <c r="D74" s="7"/>
      <c r="N74" s="7"/>
      <c r="P74" s="7"/>
      <c r="R74" s="8"/>
    </row>
    <row r="75" s="1" customFormat="1" ht="22" customHeight="1" spans="4:18">
      <c r="D75" s="7"/>
      <c r="N75" s="7"/>
      <c r="P75" s="7"/>
      <c r="R75" s="8"/>
    </row>
    <row r="76" s="1" customFormat="1" ht="22" customHeight="1" spans="4:18">
      <c r="D76" s="7"/>
      <c r="N76" s="7"/>
      <c r="P76" s="7"/>
      <c r="R76" s="8"/>
    </row>
    <row r="77" s="1" customFormat="1" ht="22" customHeight="1" spans="4:18">
      <c r="D77" s="7"/>
      <c r="N77" s="7"/>
      <c r="P77" s="7"/>
      <c r="R77" s="8"/>
    </row>
    <row r="78" s="1" customFormat="1" ht="22" customHeight="1" spans="4:18">
      <c r="D78" s="7"/>
      <c r="N78" s="7"/>
      <c r="P78" s="7"/>
      <c r="R78" s="8"/>
    </row>
    <row r="79" s="1" customFormat="1" ht="22" customHeight="1" spans="4:18">
      <c r="D79" s="7"/>
      <c r="N79" s="7"/>
      <c r="P79" s="7"/>
      <c r="R79" s="8"/>
    </row>
    <row r="80" s="1" customFormat="1" ht="22" customHeight="1" spans="4:18">
      <c r="D80" s="7"/>
      <c r="N80" s="7"/>
      <c r="P80" s="7"/>
      <c r="R80" s="8"/>
    </row>
    <row r="81" s="1" customFormat="1" ht="22" customHeight="1" spans="4:18">
      <c r="D81" s="7"/>
      <c r="N81" s="7"/>
      <c r="P81" s="7"/>
      <c r="R81" s="8"/>
    </row>
    <row r="82" s="1" customFormat="1" ht="22" customHeight="1" spans="4:18">
      <c r="D82" s="7"/>
      <c r="N82" s="7"/>
      <c r="P82" s="7"/>
      <c r="R82" s="8"/>
    </row>
    <row r="83" s="1" customFormat="1" ht="22" customHeight="1" spans="4:18">
      <c r="D83" s="7"/>
      <c r="N83" s="7"/>
      <c r="P83" s="7"/>
      <c r="R83" s="8"/>
    </row>
    <row r="84" s="1" customFormat="1" ht="22" customHeight="1" spans="4:18">
      <c r="D84" s="7"/>
      <c r="N84" s="7"/>
      <c r="P84" s="7"/>
      <c r="R84" s="8"/>
    </row>
    <row r="85" s="1" customFormat="1" ht="22" customHeight="1" spans="4:18">
      <c r="D85" s="7"/>
      <c r="N85" s="7"/>
      <c r="P85" s="7"/>
      <c r="R85" s="8"/>
    </row>
    <row r="86" s="1" customFormat="1" ht="22" customHeight="1" spans="4:18">
      <c r="D86" s="7"/>
      <c r="N86" s="7"/>
      <c r="P86" s="7"/>
      <c r="R86" s="8"/>
    </row>
    <row r="87" s="1" customFormat="1" ht="22" customHeight="1" spans="4:18">
      <c r="D87" s="7"/>
      <c r="N87" s="7"/>
      <c r="P87" s="7"/>
      <c r="R87" s="8"/>
    </row>
    <row r="88" s="1" customFormat="1" ht="22" customHeight="1" spans="4:18">
      <c r="D88" s="7"/>
      <c r="N88" s="7"/>
      <c r="P88" s="7"/>
      <c r="R88" s="8"/>
    </row>
  </sheetData>
  <mergeCells count="18">
    <mergeCell ref="A1:B1"/>
    <mergeCell ref="A2:Q2"/>
    <mergeCell ref="C3:M3"/>
    <mergeCell ref="N3:O3"/>
    <mergeCell ref="C4:D4"/>
    <mergeCell ref="E4:F4"/>
    <mergeCell ref="G4:H4"/>
    <mergeCell ref="I4:J4"/>
    <mergeCell ref="K4:L4"/>
    <mergeCell ref="A6:B6"/>
    <mergeCell ref="N11:O11"/>
    <mergeCell ref="A3:A5"/>
    <mergeCell ref="B3:B5"/>
    <mergeCell ref="M4:M5"/>
    <mergeCell ref="N4:N5"/>
    <mergeCell ref="O4:O5"/>
    <mergeCell ref="P3:P5"/>
    <mergeCell ref="Q3:Q5"/>
  </mergeCells>
  <printOptions horizontalCentered="1"/>
  <pageMargins left="0.751388888888889" right="0.751388888888889" top="1" bottom="1" header="0.5" footer="0.5"/>
  <pageSetup paperSize="8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</cp:lastModifiedBy>
  <dcterms:created xsi:type="dcterms:W3CDTF">2023-11-09T10:50:00Z</dcterms:created>
  <dcterms:modified xsi:type="dcterms:W3CDTF">2024-01-30T05:40:54Z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7388ED3D17284CD2A85C294CD5CF24B9_11</vt:lpwstr>
  </property>
  <property fmtid="{D5CDD505-2E9C-101B-9397-08002B2CF9AE}" pid="3" name="KSOProductBuildVer">
    <vt:lpwstr>2052-12.1.0.16250</vt:lpwstr>
  </property>
</Properties>
</file>